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8" i="1"/>
  <c r="E19" i="1" l="1"/>
  <c r="E30" i="1"/>
  <c r="E20" i="1" l="1"/>
  <c r="E27" i="1" l="1"/>
  <c r="E4" i="1"/>
  <c r="E29" i="1"/>
  <c r="E23" i="1" l="1"/>
  <c r="E18" i="1" l="1"/>
  <c r="E5" i="1" l="1"/>
  <c r="E6" i="1"/>
  <c r="D7" i="1"/>
  <c r="E7" i="1" s="1"/>
  <c r="E9" i="1"/>
  <c r="D10" i="1"/>
  <c r="E10" i="1" s="1"/>
  <c r="E11" i="1"/>
  <c r="E12" i="1"/>
  <c r="E13" i="1"/>
  <c r="E14" i="1"/>
  <c r="E15" i="1"/>
  <c r="D16" i="1"/>
  <c r="E16" i="1" s="1"/>
  <c r="E17" i="1"/>
  <c r="E21" i="1"/>
  <c r="E22" i="1"/>
  <c r="E24" i="1"/>
  <c r="E25" i="1"/>
  <c r="E26" i="1"/>
  <c r="E31" i="1"/>
  <c r="E32" i="1"/>
  <c r="D33" i="1"/>
  <c r="E33" i="1" s="1"/>
  <c r="E34" i="1"/>
  <c r="E35" i="1"/>
  <c r="E36" i="1"/>
  <c r="E37" i="1"/>
  <c r="E38" i="1"/>
  <c r="E39" i="1"/>
  <c r="E40" i="1"/>
</calcChain>
</file>

<file path=xl/sharedStrings.xml><?xml version="1.0" encoding="utf-8"?>
<sst xmlns="http://schemas.openxmlformats.org/spreadsheetml/2006/main" count="210" uniqueCount="171">
  <si>
    <t>Poř.č.</t>
  </si>
  <si>
    <t>Přjmení</t>
  </si>
  <si>
    <t>Jméno</t>
  </si>
  <si>
    <t>Datum narození</t>
  </si>
  <si>
    <t>Věk</t>
  </si>
  <si>
    <t>ID</t>
  </si>
  <si>
    <t>PSČ</t>
  </si>
  <si>
    <t>Město</t>
  </si>
  <si>
    <t>Ulice, č. domu</t>
  </si>
  <si>
    <t>mobil</t>
  </si>
  <si>
    <t>e-mail</t>
  </si>
  <si>
    <t>píská za</t>
  </si>
  <si>
    <t>Bittner</t>
  </si>
  <si>
    <t>Luděk</t>
  </si>
  <si>
    <t>696 61</t>
  </si>
  <si>
    <t>Vnorovy</t>
  </si>
  <si>
    <t>Padělky 275</t>
  </si>
  <si>
    <t>Bittttner@seznam.cz</t>
  </si>
  <si>
    <t>Blažek</t>
  </si>
  <si>
    <t>Jindřich</t>
  </si>
  <si>
    <t>696 84</t>
  </si>
  <si>
    <t>Syrovín</t>
  </si>
  <si>
    <t>jindrich.blazek@seznam.cz</t>
  </si>
  <si>
    <t>Čikl</t>
  </si>
  <si>
    <t>Bohumil</t>
  </si>
  <si>
    <t>695 01</t>
  </si>
  <si>
    <t>Hodonín</t>
  </si>
  <si>
    <t>nám. Osvobození 6</t>
  </si>
  <si>
    <t>Bohcikl@seznam.cz</t>
  </si>
  <si>
    <t>Hlavinka</t>
  </si>
  <si>
    <t>Lubomír</t>
  </si>
  <si>
    <t>Slunečná 370/5</t>
  </si>
  <si>
    <t>dave@autodh.cz</t>
  </si>
  <si>
    <t>Strážnice</t>
  </si>
  <si>
    <t>Horňáček</t>
  </si>
  <si>
    <t>Kamil</t>
  </si>
  <si>
    <t>696 62</t>
  </si>
  <si>
    <t>Chaloupky 100</t>
  </si>
  <si>
    <t>kamil.hornacek@seznam.cz</t>
  </si>
  <si>
    <t>Petrov</t>
  </si>
  <si>
    <t>Hulcký</t>
  </si>
  <si>
    <t>Zdeněk</t>
  </si>
  <si>
    <t>696 50</t>
  </si>
  <si>
    <t>Moravany</t>
  </si>
  <si>
    <t>hulcky@seznam.cz</t>
  </si>
  <si>
    <t>Husár</t>
  </si>
  <si>
    <t>Vojtěch</t>
  </si>
  <si>
    <t>696 83</t>
  </si>
  <si>
    <t>Domanín</t>
  </si>
  <si>
    <t>Polná 182</t>
  </si>
  <si>
    <t>vojtech.husar@seznam.cz</t>
  </si>
  <si>
    <t>Jiří</t>
  </si>
  <si>
    <t>Chromek</t>
  </si>
  <si>
    <t>Miroslav</t>
  </si>
  <si>
    <t>695 03</t>
  </si>
  <si>
    <t>Lesní 20</t>
  </si>
  <si>
    <t>chromek.m@seznam.cz</t>
  </si>
  <si>
    <t>Čejkovice</t>
  </si>
  <si>
    <t>Jahoda</t>
  </si>
  <si>
    <t>696 55</t>
  </si>
  <si>
    <t>Bohuslavice</t>
  </si>
  <si>
    <t>429/4</t>
  </si>
  <si>
    <t>jirijahoda@post.cz</t>
  </si>
  <si>
    <t>Jakub</t>
  </si>
  <si>
    <t>Želetice</t>
  </si>
  <si>
    <t>Kolář</t>
  </si>
  <si>
    <t>Roman</t>
  </si>
  <si>
    <t>698 01</t>
  </si>
  <si>
    <t>Veselí n. Mor.</t>
  </si>
  <si>
    <t>Sadová 368</t>
  </si>
  <si>
    <t>RRRKOLAR@centrum.cz</t>
  </si>
  <si>
    <t>Strážovice</t>
  </si>
  <si>
    <t>Kukula</t>
  </si>
  <si>
    <t>Ladislav</t>
  </si>
  <si>
    <t>Mikulčice</t>
  </si>
  <si>
    <t>Lesní 3296/15</t>
  </si>
  <si>
    <t>Lada.kukula@seznam.cz</t>
  </si>
  <si>
    <t>Lipár</t>
  </si>
  <si>
    <t>Antonín</t>
  </si>
  <si>
    <t>696 74</t>
  </si>
  <si>
    <t>Velká n. Vel.</t>
  </si>
  <si>
    <t>alipara@seznam.cz</t>
  </si>
  <si>
    <t>Hrubá Vrbka</t>
  </si>
  <si>
    <t>Riedl</t>
  </si>
  <si>
    <t>Milan</t>
  </si>
  <si>
    <t>696 48</t>
  </si>
  <si>
    <t>Vřesovice</t>
  </si>
  <si>
    <t>riedlm@centrum.cz</t>
  </si>
  <si>
    <t>Rotter</t>
  </si>
  <si>
    <t>Karel</t>
  </si>
  <si>
    <t xml:space="preserve">Kelčany </t>
  </si>
  <si>
    <t>koudelka76@seznam.cz</t>
  </si>
  <si>
    <t>Řičica</t>
  </si>
  <si>
    <t>Křičkova 35</t>
  </si>
  <si>
    <t>lubomir.ricica@seznam.cz</t>
  </si>
  <si>
    <t>Sedlář</t>
  </si>
  <si>
    <t>Radek</t>
  </si>
  <si>
    <t>Kožešnická 67</t>
  </si>
  <si>
    <t>raduz123456789@post.cz</t>
  </si>
  <si>
    <t>Svoboda</t>
  </si>
  <si>
    <t>Jaroslav</t>
  </si>
  <si>
    <t>Hr. Lhota</t>
  </si>
  <si>
    <t>jarasvob47@seznam.cz</t>
  </si>
  <si>
    <t>Hroznová Lhota</t>
  </si>
  <si>
    <t>Vrbovský</t>
  </si>
  <si>
    <t>Lužice</t>
  </si>
  <si>
    <t>Dlážděná 131/12</t>
  </si>
  <si>
    <t>ludek722@googlemail.com</t>
  </si>
  <si>
    <t>Zálešák</t>
  </si>
  <si>
    <t>Petr</t>
  </si>
  <si>
    <t>Palackéko 11</t>
  </si>
  <si>
    <t>radiovideo@seznam.cz</t>
  </si>
  <si>
    <t>Zámečník</t>
  </si>
  <si>
    <t>Michal</t>
  </si>
  <si>
    <t>D. Bojanovice</t>
  </si>
  <si>
    <t>Záhumenice 475</t>
  </si>
  <si>
    <t>michal.zamecnik007@seznam.cz</t>
  </si>
  <si>
    <t>Zima</t>
  </si>
  <si>
    <t>Igor</t>
  </si>
  <si>
    <t xml:space="preserve">695 01  </t>
  </si>
  <si>
    <t>Šumná 1</t>
  </si>
  <si>
    <t>igorzima63@seznam.cz</t>
  </si>
  <si>
    <t>St. Poddvorov</t>
  </si>
  <si>
    <t>diego.j.z.w@seznam.cz</t>
  </si>
  <si>
    <t>Zbyněk</t>
  </si>
  <si>
    <t>Prav. Veselého 46</t>
  </si>
  <si>
    <t>zbyna888@seznam.cz</t>
  </si>
  <si>
    <t>Nesyt Hodonín</t>
  </si>
  <si>
    <t>Marada</t>
  </si>
  <si>
    <t>František</t>
  </si>
  <si>
    <t>696 37</t>
  </si>
  <si>
    <t>Rybecký</t>
  </si>
  <si>
    <t>Marek</t>
  </si>
  <si>
    <t>Rohatec</t>
  </si>
  <si>
    <t>Řadová 1</t>
  </si>
  <si>
    <t>mejp@email.cz</t>
  </si>
  <si>
    <t>fmarada@centrum.cz</t>
  </si>
  <si>
    <t>Tománek</t>
  </si>
  <si>
    <t>Bábíček</t>
  </si>
  <si>
    <t>Ježov</t>
  </si>
  <si>
    <t>Škodák</t>
  </si>
  <si>
    <t>Kryštof</t>
  </si>
  <si>
    <t>Pavlica</t>
  </si>
  <si>
    <t>Tasov</t>
  </si>
  <si>
    <t>Brněnská 773/14C</t>
  </si>
  <si>
    <t>mptm.76@seznam.cz</t>
  </si>
  <si>
    <t>696 63</t>
  </si>
  <si>
    <t>krystof.skodak@gmail.com</t>
  </si>
  <si>
    <t>M.Benky 20A</t>
  </si>
  <si>
    <t>03090141</t>
  </si>
  <si>
    <t>jtomnek@gmail.com</t>
  </si>
  <si>
    <t>babicek.radek@seznam.cz</t>
  </si>
  <si>
    <t>‎696 48</t>
  </si>
  <si>
    <t>01061671</t>
  </si>
  <si>
    <t>Ťok</t>
  </si>
  <si>
    <t>Martin</t>
  </si>
  <si>
    <t>Veselí nad Mor.</t>
  </si>
  <si>
    <t>Váverkova 218</t>
  </si>
  <si>
    <t>chelsea218@seznam.cz</t>
  </si>
  <si>
    <t>Nová Lhota</t>
  </si>
  <si>
    <t xml:space="preserve">Pavlica </t>
  </si>
  <si>
    <t>Velká nad Vel.</t>
  </si>
  <si>
    <t>jindrichvi@seznam.cz</t>
  </si>
  <si>
    <t>Adresář rozhodčích OFS Hodonín - jaro 2019</t>
  </si>
  <si>
    <t>Filipenský</t>
  </si>
  <si>
    <t>Sobůlky</t>
  </si>
  <si>
    <t>Sobůlky 308</t>
  </si>
  <si>
    <t>filipenskyz@centrum.cz</t>
  </si>
  <si>
    <t>Štipčák</t>
  </si>
  <si>
    <t>Věteřov</t>
  </si>
  <si>
    <t>jakubstipcak@seznam.cz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</si>
</sst>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19">
    <xf numFmtId="0" fontId="0" fillId="0" borderId="0" xfId="0"/>
    <xf numFmtId="0" fontId="4" fillId="0" borderId="2" xfId="2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0" fontId="7" fillId="2" borderId="2" xfId="4" applyFont="1" applyFill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center" vertical="center"/>
    </xf>
    <xf numFmtId="1" fontId="4" fillId="0" borderId="2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14" fontId="10" fillId="0" borderId="2" xfId="2" applyNumberFormat="1" applyFont="1" applyBorder="1" applyAlignment="1">
      <alignment horizontal="center" vertical="center"/>
    </xf>
    <xf numFmtId="1" fontId="10" fillId="0" borderId="2" xfId="2" applyNumberFormat="1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/>
    </xf>
    <xf numFmtId="49" fontId="4" fillId="0" borderId="2" xfId="5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Hypertextový odkaz" xfId="1" builtinId="8"/>
    <cellStyle name="Hypertextový odkaz 3" xfId="4"/>
    <cellStyle name="Měna" xfId="5" builtinId="4"/>
    <cellStyle name="Normální" xfId="0" builtinId="0"/>
    <cellStyle name="normální 2" xfId="2"/>
    <cellStyle name="Normální 4 2_Plachta podzim 2012" xf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d/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3:L40" totalsRowShown="0" headerRowDxfId="13" dataDxfId="12" headerRowCellStyle="normální 2" dataCellStyle="normální 2">
  <autoFilter ref="A3:L40"/>
  <tableColumns count="12">
    <tableColumn id="1" name="Poř.č." dataDxfId="11" dataCellStyle="normální 2"/>
    <tableColumn id="2" name="Přjmení" dataDxfId="10" dataCellStyle="normální 2"/>
    <tableColumn id="3" name="Jméno" dataDxfId="9" dataCellStyle="normální 2"/>
    <tableColumn id="4" name="Datum narození" dataDxfId="8" dataCellStyle="normální 2"/>
    <tableColumn id="12" name="Věk" dataDxfId="7" dataCellStyle="normální 2">
      <calculatedColumnFormula>DATEDIF(Tabulka1[[#This Row],[Datum narození]],TODAY(),"y")</calculatedColumnFormula>
    </tableColumn>
    <tableColumn id="5" name="ID" dataDxfId="6" dataCellStyle="normální 2"/>
    <tableColumn id="6" name="PSČ" dataDxfId="5" dataCellStyle="normální 2"/>
    <tableColumn id="7" name="Město" dataDxfId="4" dataCellStyle="normální 2"/>
    <tableColumn id="8" name="Ulice, č. domu" dataDxfId="3" dataCellStyle="normální 2"/>
    <tableColumn id="9" name="mobil" dataDxfId="2" dataCellStyle="normální 2"/>
    <tableColumn id="10" name="e-mail" dataDxfId="1" dataCellStyle="normální 2"/>
    <tableColumn id="11" name="píská za" dataDxfId="0" dataCellStyle="normální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RRKOLAR@centrum.cz" TargetMode="External"/><Relationship Id="rId13" Type="http://schemas.openxmlformats.org/officeDocument/2006/relationships/hyperlink" Target="mailto:vojtech.husar@seznam.cz" TargetMode="External"/><Relationship Id="rId18" Type="http://schemas.openxmlformats.org/officeDocument/2006/relationships/hyperlink" Target="mailto:diego.j.z.w@seznam.cz" TargetMode="External"/><Relationship Id="rId26" Type="http://schemas.openxmlformats.org/officeDocument/2006/relationships/hyperlink" Target="mailto:babicek.radek@seznam.cz" TargetMode="External"/><Relationship Id="rId3" Type="http://schemas.openxmlformats.org/officeDocument/2006/relationships/hyperlink" Target="mailto:raduz123456789@post.cz" TargetMode="External"/><Relationship Id="rId21" Type="http://schemas.openxmlformats.org/officeDocument/2006/relationships/hyperlink" Target="mailto:Bittttner@seznam.cz" TargetMode="External"/><Relationship Id="rId7" Type="http://schemas.openxmlformats.org/officeDocument/2006/relationships/hyperlink" Target="mailto:Lada.kukula@seznam.cz" TargetMode="External"/><Relationship Id="rId12" Type="http://schemas.openxmlformats.org/officeDocument/2006/relationships/hyperlink" Target="mailto:radiovideo@seznam.cz" TargetMode="External"/><Relationship Id="rId17" Type="http://schemas.openxmlformats.org/officeDocument/2006/relationships/hyperlink" Target="mailto:zbyna888@seznam.cz" TargetMode="External"/><Relationship Id="rId25" Type="http://schemas.openxmlformats.org/officeDocument/2006/relationships/hyperlink" Target="mailto:jtomnek@gmail.com" TargetMode="External"/><Relationship Id="rId2" Type="http://schemas.openxmlformats.org/officeDocument/2006/relationships/hyperlink" Target="mailto:jarasvob47@seznam.cz" TargetMode="External"/><Relationship Id="rId16" Type="http://schemas.openxmlformats.org/officeDocument/2006/relationships/hyperlink" Target="mailto:igorzima63@seznam.cz" TargetMode="External"/><Relationship Id="rId20" Type="http://schemas.openxmlformats.org/officeDocument/2006/relationships/hyperlink" Target="mailto:dave@autodh.cz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hulcky@seznam.cz" TargetMode="External"/><Relationship Id="rId6" Type="http://schemas.openxmlformats.org/officeDocument/2006/relationships/hyperlink" Target="mailto:alipara@seznam.cz" TargetMode="External"/><Relationship Id="rId11" Type="http://schemas.openxmlformats.org/officeDocument/2006/relationships/hyperlink" Target="mailto:jindrich.blazek@seznam.cz" TargetMode="External"/><Relationship Id="rId24" Type="http://schemas.openxmlformats.org/officeDocument/2006/relationships/hyperlink" Target="mailto:mejp@email.cz" TargetMode="External"/><Relationship Id="rId5" Type="http://schemas.openxmlformats.org/officeDocument/2006/relationships/hyperlink" Target="mailto:riedlm@centrum.cz" TargetMode="External"/><Relationship Id="rId15" Type="http://schemas.openxmlformats.org/officeDocument/2006/relationships/hyperlink" Target="mailto:michal.zamecnik007@seznam.cz" TargetMode="External"/><Relationship Id="rId23" Type="http://schemas.openxmlformats.org/officeDocument/2006/relationships/hyperlink" Target="mailto:fmarada@centrum.cz" TargetMode="External"/><Relationship Id="rId28" Type="http://schemas.openxmlformats.org/officeDocument/2006/relationships/hyperlink" Target="mailto:jindrichvi@seznam.cz" TargetMode="External"/><Relationship Id="rId10" Type="http://schemas.openxmlformats.org/officeDocument/2006/relationships/hyperlink" Target="mailto:chromek.m@seznam.cz" TargetMode="External"/><Relationship Id="rId19" Type="http://schemas.openxmlformats.org/officeDocument/2006/relationships/hyperlink" Target="mailto:kamil.hornacek@seznam.cz" TargetMode="External"/><Relationship Id="rId4" Type="http://schemas.openxmlformats.org/officeDocument/2006/relationships/hyperlink" Target="mailto:koudelka76@seznam.cz" TargetMode="External"/><Relationship Id="rId9" Type="http://schemas.openxmlformats.org/officeDocument/2006/relationships/hyperlink" Target="mailto:jirijahoda@post.cz" TargetMode="External"/><Relationship Id="rId14" Type="http://schemas.openxmlformats.org/officeDocument/2006/relationships/hyperlink" Target="mailto:lubomir.ricica@seznam.cz" TargetMode="External"/><Relationship Id="rId22" Type="http://schemas.openxmlformats.org/officeDocument/2006/relationships/hyperlink" Target="mailto:Bohcikl@seznam.cz" TargetMode="External"/><Relationship Id="rId27" Type="http://schemas.openxmlformats.org/officeDocument/2006/relationships/hyperlink" Target="mailto:chelsea218@seznam.cz" TargetMode="External"/><Relationship Id="rId3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4" sqref="A4"/>
    </sheetView>
  </sheetViews>
  <sheetFormatPr defaultRowHeight="14.4" x14ac:dyDescent="0.3"/>
  <cols>
    <col min="1" max="1" width="8.44140625" bestFit="1" customWidth="1"/>
    <col min="2" max="2" width="9.77734375" bestFit="1" customWidth="1"/>
    <col min="3" max="3" width="9" bestFit="1" customWidth="1"/>
    <col min="4" max="4" width="17.109375" bestFit="1" customWidth="1"/>
    <col min="5" max="5" width="8.6640625" customWidth="1"/>
    <col min="6" max="6" width="11" customWidth="1"/>
    <col min="7" max="7" width="9.21875" bestFit="1" customWidth="1"/>
    <col min="8" max="8" width="14.44140625" customWidth="1"/>
    <col min="9" max="9" width="20.77734375" customWidth="1"/>
    <col min="10" max="10" width="12.77734375" customWidth="1"/>
    <col min="11" max="11" width="28.44140625" bestFit="1" customWidth="1"/>
    <col min="12" max="12" width="13.6640625" bestFit="1" customWidth="1"/>
    <col min="13" max="13" width="6.21875" bestFit="1" customWidth="1"/>
  </cols>
  <sheetData>
    <row r="1" spans="1:13" ht="17.399999999999999" x14ac:dyDescent="0.45">
      <c r="A1" s="18" t="s">
        <v>163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x14ac:dyDescent="0.3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</row>
    <row r="4" spans="1:13" x14ac:dyDescent="0.3">
      <c r="A4" s="9">
        <v>1</v>
      </c>
      <c r="B4" s="9" t="s">
        <v>138</v>
      </c>
      <c r="C4" s="9" t="s">
        <v>96</v>
      </c>
      <c r="D4" s="10">
        <v>37060</v>
      </c>
      <c r="E4" s="11">
        <f ca="1">DATEDIF(Tabulka1[[#This Row],[Datum narození]],TODAY(),"y")</f>
        <v>17</v>
      </c>
      <c r="F4" s="14" t="s">
        <v>153</v>
      </c>
      <c r="G4" s="16" t="s">
        <v>152</v>
      </c>
      <c r="H4" s="9" t="s">
        <v>139</v>
      </c>
      <c r="I4" s="9">
        <v>262</v>
      </c>
      <c r="J4" s="12">
        <v>731301254</v>
      </c>
      <c r="K4" s="15" t="s">
        <v>151</v>
      </c>
      <c r="L4" s="9"/>
    </row>
    <row r="5" spans="1:13" x14ac:dyDescent="0.3">
      <c r="A5" s="1">
        <v>2</v>
      </c>
      <c r="B5" s="1" t="s">
        <v>12</v>
      </c>
      <c r="C5" s="1" t="s">
        <v>13</v>
      </c>
      <c r="D5" s="5">
        <v>33239</v>
      </c>
      <c r="E5" s="6">
        <f ca="1">DATEDIF(Tabulka1[[#This Row],[Datum narození]],TODAY(),"y")</f>
        <v>28</v>
      </c>
      <c r="F5" s="1">
        <v>91010019</v>
      </c>
      <c r="G5" s="1" t="s">
        <v>14</v>
      </c>
      <c r="H5" s="1" t="s">
        <v>15</v>
      </c>
      <c r="I5" s="1" t="s">
        <v>16</v>
      </c>
      <c r="J5" s="2">
        <v>776119986</v>
      </c>
      <c r="K5" s="1" t="s">
        <v>17</v>
      </c>
      <c r="L5" s="1" t="s">
        <v>15</v>
      </c>
    </row>
    <row r="6" spans="1:13" x14ac:dyDescent="0.3">
      <c r="A6" s="1">
        <v>3</v>
      </c>
      <c r="B6" s="1" t="s">
        <v>18</v>
      </c>
      <c r="C6" s="1" t="s">
        <v>19</v>
      </c>
      <c r="D6" s="5">
        <v>25789</v>
      </c>
      <c r="E6" s="6">
        <f ca="1">DATEDIF(Tabulka1[[#This Row],[Datum narození]],TODAY(),"y")</f>
        <v>48</v>
      </c>
      <c r="F6" s="1">
        <v>70080252</v>
      </c>
      <c r="G6" s="1" t="s">
        <v>20</v>
      </c>
      <c r="H6" s="1" t="s">
        <v>21</v>
      </c>
      <c r="I6" s="1">
        <v>10</v>
      </c>
      <c r="J6" s="2">
        <v>774117118</v>
      </c>
      <c r="K6" s="1" t="s">
        <v>22</v>
      </c>
      <c r="L6" s="1"/>
    </row>
    <row r="7" spans="1:13" x14ac:dyDescent="0.3">
      <c r="A7" s="9">
        <v>4</v>
      </c>
      <c r="B7" s="1" t="s">
        <v>23</v>
      </c>
      <c r="C7" s="1" t="s">
        <v>24</v>
      </c>
      <c r="D7" s="5">
        <f>DATE(1955,9,23)</f>
        <v>20355</v>
      </c>
      <c r="E7" s="6">
        <f ca="1">DATEDIF(Tabulka1[[#This Row],[Datum narození]],TODAY(),"y")</f>
        <v>63</v>
      </c>
      <c r="F7" s="1">
        <v>55090286</v>
      </c>
      <c r="G7" s="1" t="s">
        <v>25</v>
      </c>
      <c r="H7" s="1" t="s">
        <v>26</v>
      </c>
      <c r="I7" s="1" t="s">
        <v>27</v>
      </c>
      <c r="J7" s="2">
        <v>722360345</v>
      </c>
      <c r="K7" s="1" t="s">
        <v>28</v>
      </c>
      <c r="L7" s="1"/>
    </row>
    <row r="8" spans="1:13" x14ac:dyDescent="0.3">
      <c r="A8" s="9">
        <v>5</v>
      </c>
      <c r="B8" s="9" t="s">
        <v>164</v>
      </c>
      <c r="C8" s="9" t="s">
        <v>41</v>
      </c>
      <c r="D8" s="10">
        <v>23177</v>
      </c>
      <c r="E8" s="11">
        <f ca="1">DATEDIF(Tabulka1[[#This Row],[Datum narození]],TODAY(),"y")</f>
        <v>55</v>
      </c>
      <c r="F8" s="9">
        <v>63060597</v>
      </c>
      <c r="G8" s="9">
        <v>69701</v>
      </c>
      <c r="H8" s="9" t="s">
        <v>165</v>
      </c>
      <c r="I8" s="9" t="s">
        <v>166</v>
      </c>
      <c r="J8" s="12">
        <v>603436106</v>
      </c>
      <c r="K8" s="9" t="s">
        <v>167</v>
      </c>
      <c r="L8" s="9"/>
    </row>
    <row r="9" spans="1:13" ht="15" customHeight="1" x14ac:dyDescent="0.3">
      <c r="A9" s="9">
        <v>6</v>
      </c>
      <c r="B9" s="1" t="s">
        <v>29</v>
      </c>
      <c r="C9" s="1" t="s">
        <v>30</v>
      </c>
      <c r="D9" s="5">
        <v>18935</v>
      </c>
      <c r="E9" s="6">
        <f ca="1">DATEDIF(Tabulka1[[#This Row],[Datum narození]],TODAY(),"y")</f>
        <v>67</v>
      </c>
      <c r="F9" s="1">
        <v>51110208</v>
      </c>
      <c r="G9" s="1" t="s">
        <v>25</v>
      </c>
      <c r="H9" s="1" t="s">
        <v>26</v>
      </c>
      <c r="I9" s="1" t="s">
        <v>31</v>
      </c>
      <c r="J9" s="2">
        <v>724594850</v>
      </c>
      <c r="K9" s="1" t="s">
        <v>32</v>
      </c>
      <c r="L9" s="1" t="s">
        <v>33</v>
      </c>
    </row>
    <row r="10" spans="1:13" x14ac:dyDescent="0.3">
      <c r="A10" s="1">
        <v>7</v>
      </c>
      <c r="B10" s="1" t="s">
        <v>34</v>
      </c>
      <c r="C10" s="1" t="s">
        <v>35</v>
      </c>
      <c r="D10" s="5">
        <f>DATE(1976,1,31)</f>
        <v>27790</v>
      </c>
      <c r="E10" s="6">
        <f ca="1">DATEDIF(Tabulka1[[#This Row],[Datum narození]],TODAY(),"y")</f>
        <v>43</v>
      </c>
      <c r="F10" s="1">
        <v>76011661</v>
      </c>
      <c r="G10" s="1" t="s">
        <v>36</v>
      </c>
      <c r="H10" s="1" t="s">
        <v>33</v>
      </c>
      <c r="I10" s="1" t="s">
        <v>37</v>
      </c>
      <c r="J10" s="2">
        <v>720757133</v>
      </c>
      <c r="K10" s="1" t="s">
        <v>38</v>
      </c>
      <c r="L10" s="1" t="s">
        <v>39</v>
      </c>
    </row>
    <row r="11" spans="1:13" x14ac:dyDescent="0.3">
      <c r="A11" s="1">
        <v>8</v>
      </c>
      <c r="B11" s="1" t="s">
        <v>40</v>
      </c>
      <c r="C11" s="1" t="s">
        <v>41</v>
      </c>
      <c r="D11" s="5">
        <v>26617</v>
      </c>
      <c r="E11" s="6">
        <f ca="1">DATEDIF(Tabulka1[[#This Row],[Datum narození]],TODAY(),"y")</f>
        <v>46</v>
      </c>
      <c r="F11" s="1">
        <v>72110537</v>
      </c>
      <c r="G11" s="1" t="s">
        <v>42</v>
      </c>
      <c r="H11" s="1" t="s">
        <v>43</v>
      </c>
      <c r="I11" s="1">
        <v>156</v>
      </c>
      <c r="J11" s="2">
        <v>777740119</v>
      </c>
      <c r="K11" s="3" t="s">
        <v>44</v>
      </c>
      <c r="L11" s="1"/>
    </row>
    <row r="12" spans="1:13" x14ac:dyDescent="0.3">
      <c r="A12" s="9">
        <v>9</v>
      </c>
      <c r="B12" s="1" t="s">
        <v>45</v>
      </c>
      <c r="C12" s="1" t="s">
        <v>46</v>
      </c>
      <c r="D12" s="5">
        <v>19545</v>
      </c>
      <c r="E12" s="6">
        <f ca="1">DATEDIF(Tabulka1[[#This Row],[Datum narození]],TODAY(),"y")</f>
        <v>65</v>
      </c>
      <c r="F12" s="1">
        <v>53070226</v>
      </c>
      <c r="G12" s="1" t="s">
        <v>47</v>
      </c>
      <c r="H12" s="1" t="s">
        <v>48</v>
      </c>
      <c r="I12" s="1" t="s">
        <v>49</v>
      </c>
      <c r="J12" s="2">
        <v>731479717</v>
      </c>
      <c r="K12" s="1" t="s">
        <v>50</v>
      </c>
      <c r="L12" s="1" t="s">
        <v>48</v>
      </c>
    </row>
    <row r="13" spans="1:13" x14ac:dyDescent="0.3">
      <c r="A13" s="9">
        <v>10</v>
      </c>
      <c r="B13" s="1" t="s">
        <v>52</v>
      </c>
      <c r="C13" s="1" t="s">
        <v>53</v>
      </c>
      <c r="D13" s="5">
        <v>19080</v>
      </c>
      <c r="E13" s="6">
        <f ca="1">DATEDIF(Tabulka1[[#This Row],[Datum narození]],TODAY(),"y")</f>
        <v>67</v>
      </c>
      <c r="F13" s="1">
        <v>52030120</v>
      </c>
      <c r="G13" s="1" t="s">
        <v>54</v>
      </c>
      <c r="H13" s="1" t="s">
        <v>26</v>
      </c>
      <c r="I13" s="1" t="s">
        <v>55</v>
      </c>
      <c r="J13" s="2">
        <v>731540707</v>
      </c>
      <c r="K13" s="1" t="s">
        <v>56</v>
      </c>
      <c r="L13" s="1" t="s">
        <v>57</v>
      </c>
    </row>
    <row r="14" spans="1:13" x14ac:dyDescent="0.3">
      <c r="A14" s="9">
        <v>11</v>
      </c>
      <c r="B14" s="1" t="s">
        <v>58</v>
      </c>
      <c r="C14" s="1" t="s">
        <v>51</v>
      </c>
      <c r="D14" s="5">
        <v>17499</v>
      </c>
      <c r="E14" s="6">
        <f ca="1">DATEDIF(Tabulka1[[#This Row],[Datum narození]],TODAY(),"y")</f>
        <v>71</v>
      </c>
      <c r="F14" s="1">
        <v>47110056</v>
      </c>
      <c r="G14" s="1" t="s">
        <v>59</v>
      </c>
      <c r="H14" s="1" t="s">
        <v>60</v>
      </c>
      <c r="I14" s="1" t="s">
        <v>61</v>
      </c>
      <c r="J14" s="2">
        <v>602976727</v>
      </c>
      <c r="K14" s="1" t="s">
        <v>62</v>
      </c>
      <c r="L14" s="1" t="s">
        <v>60</v>
      </c>
    </row>
    <row r="15" spans="1:13" x14ac:dyDescent="0.3">
      <c r="A15" s="1">
        <v>12</v>
      </c>
      <c r="B15" s="1" t="s">
        <v>65</v>
      </c>
      <c r="C15" s="1" t="s">
        <v>66</v>
      </c>
      <c r="D15" s="5">
        <v>26031</v>
      </c>
      <c r="E15" s="6">
        <f ca="1">DATEDIF(Tabulka1[[#This Row],[Datum narození]],TODAY(),"y")</f>
        <v>47</v>
      </c>
      <c r="F15" s="1">
        <v>71041123</v>
      </c>
      <c r="G15" s="1" t="s">
        <v>67</v>
      </c>
      <c r="H15" s="1" t="s">
        <v>68</v>
      </c>
      <c r="I15" s="1" t="s">
        <v>69</v>
      </c>
      <c r="J15" s="2">
        <v>774848515</v>
      </c>
      <c r="K15" s="1" t="s">
        <v>70</v>
      </c>
      <c r="L15" s="1" t="s">
        <v>71</v>
      </c>
    </row>
    <row r="16" spans="1:13" x14ac:dyDescent="0.3">
      <c r="A16" s="1">
        <v>13</v>
      </c>
      <c r="B16" s="1" t="s">
        <v>72</v>
      </c>
      <c r="C16" s="1" t="s">
        <v>73</v>
      </c>
      <c r="D16" s="5">
        <f>DATE(1974,11,25)</f>
        <v>27358</v>
      </c>
      <c r="E16" s="6">
        <f ca="1">DATEDIF(Tabulka1[[#This Row],[Datum narození]],TODAY(),"y")</f>
        <v>44</v>
      </c>
      <c r="F16" s="1">
        <v>74111075</v>
      </c>
      <c r="G16" s="1" t="s">
        <v>54</v>
      </c>
      <c r="H16" s="1" t="s">
        <v>74</v>
      </c>
      <c r="I16" s="1" t="s">
        <v>75</v>
      </c>
      <c r="J16" s="2">
        <v>722674715</v>
      </c>
      <c r="K16" s="1" t="s">
        <v>76</v>
      </c>
      <c r="L16" s="1" t="s">
        <v>74</v>
      </c>
    </row>
    <row r="17" spans="1:12" x14ac:dyDescent="0.3">
      <c r="A17" s="9">
        <v>14</v>
      </c>
      <c r="B17" s="1" t="s">
        <v>77</v>
      </c>
      <c r="C17" s="1" t="s">
        <v>78</v>
      </c>
      <c r="D17" s="5">
        <v>22070</v>
      </c>
      <c r="E17" s="6">
        <f ca="1">DATEDIF(Tabulka1[[#This Row],[Datum narození]],TODAY(),"y")</f>
        <v>58</v>
      </c>
      <c r="F17" s="1">
        <v>60060024</v>
      </c>
      <c r="G17" s="1" t="s">
        <v>79</v>
      </c>
      <c r="H17" s="1" t="s">
        <v>80</v>
      </c>
      <c r="I17" s="1">
        <v>218</v>
      </c>
      <c r="J17" s="2">
        <v>605717944</v>
      </c>
      <c r="K17" s="1" t="s">
        <v>81</v>
      </c>
      <c r="L17" s="1" t="s">
        <v>82</v>
      </c>
    </row>
    <row r="18" spans="1:12" x14ac:dyDescent="0.3">
      <c r="A18" s="9">
        <v>15</v>
      </c>
      <c r="B18" s="1" t="s">
        <v>128</v>
      </c>
      <c r="C18" s="1" t="s">
        <v>129</v>
      </c>
      <c r="D18" s="5">
        <v>27219</v>
      </c>
      <c r="E18" s="6">
        <f ca="1">DATEDIF(Tabulka1[[#This Row],[Datum narození]],TODAY(),"y")</f>
        <v>44</v>
      </c>
      <c r="F18" s="1">
        <v>74070400</v>
      </c>
      <c r="G18" s="1" t="s">
        <v>130</v>
      </c>
      <c r="H18" s="1" t="s">
        <v>64</v>
      </c>
      <c r="I18" s="1">
        <v>179</v>
      </c>
      <c r="J18" s="2">
        <v>724974791</v>
      </c>
      <c r="K18" s="15" t="s">
        <v>136</v>
      </c>
      <c r="L18" s="1" t="s">
        <v>64</v>
      </c>
    </row>
    <row r="19" spans="1:12" x14ac:dyDescent="0.3">
      <c r="A19" s="9">
        <v>16</v>
      </c>
      <c r="B19" s="9" t="s">
        <v>160</v>
      </c>
      <c r="C19" s="9" t="s">
        <v>19</v>
      </c>
      <c r="D19" s="10">
        <v>36178</v>
      </c>
      <c r="E19" s="11">
        <f ca="1">DATEDIF(Tabulka1[[#This Row],[Datum narození]],TODAY(),"y")</f>
        <v>20</v>
      </c>
      <c r="F19" s="9">
        <v>99010887</v>
      </c>
      <c r="G19" s="9" t="s">
        <v>79</v>
      </c>
      <c r="H19" s="9" t="s">
        <v>161</v>
      </c>
      <c r="I19" s="9">
        <v>376</v>
      </c>
      <c r="J19" s="12">
        <v>737510102</v>
      </c>
      <c r="K19" s="15" t="s">
        <v>162</v>
      </c>
      <c r="L19" s="9"/>
    </row>
    <row r="20" spans="1:12" x14ac:dyDescent="0.3">
      <c r="A20" s="1">
        <v>17</v>
      </c>
      <c r="B20" s="9" t="s">
        <v>142</v>
      </c>
      <c r="C20" s="9" t="s">
        <v>132</v>
      </c>
      <c r="D20" s="10">
        <v>28637</v>
      </c>
      <c r="E20" s="11">
        <f ca="1">DATEDIF(Tabulka1[[#This Row],[Datum narození]],TODAY(),"y")</f>
        <v>40</v>
      </c>
      <c r="F20" s="9">
        <v>78051546</v>
      </c>
      <c r="G20" s="9" t="s">
        <v>146</v>
      </c>
      <c r="H20" s="1" t="s">
        <v>143</v>
      </c>
      <c r="I20" s="1">
        <v>76</v>
      </c>
      <c r="J20" s="12">
        <v>732161229</v>
      </c>
      <c r="K20" s="9" t="s">
        <v>145</v>
      </c>
      <c r="L20" s="9"/>
    </row>
    <row r="21" spans="1:12" ht="15" customHeight="1" x14ac:dyDescent="0.3">
      <c r="A21" s="1">
        <v>18</v>
      </c>
      <c r="B21" s="1" t="s">
        <v>83</v>
      </c>
      <c r="C21" s="1" t="s">
        <v>84</v>
      </c>
      <c r="D21" s="5">
        <v>22821</v>
      </c>
      <c r="E21" s="6">
        <f ca="1">DATEDIF(Tabulka1[[#This Row],[Datum narození]],TODAY(),"y")</f>
        <v>56</v>
      </c>
      <c r="F21" s="1">
        <v>62060330</v>
      </c>
      <c r="G21" s="1" t="s">
        <v>85</v>
      </c>
      <c r="H21" s="1" t="s">
        <v>86</v>
      </c>
      <c r="I21" s="1">
        <v>243</v>
      </c>
      <c r="J21" s="2">
        <v>736270005</v>
      </c>
      <c r="K21" s="1" t="s">
        <v>87</v>
      </c>
      <c r="L21" s="1" t="s">
        <v>86</v>
      </c>
    </row>
    <row r="22" spans="1:12" x14ac:dyDescent="0.3">
      <c r="A22" s="9">
        <v>19</v>
      </c>
      <c r="B22" s="1" t="s">
        <v>88</v>
      </c>
      <c r="C22" s="1" t="s">
        <v>89</v>
      </c>
      <c r="D22" s="5">
        <v>27989</v>
      </c>
      <c r="E22" s="6">
        <f ca="1">DATEDIF(Tabulka1[[#This Row],[Datum narození]],TODAY(),"y")</f>
        <v>42</v>
      </c>
      <c r="F22" s="1">
        <v>76080876</v>
      </c>
      <c r="G22" s="1">
        <v>69649</v>
      </c>
      <c r="H22" s="1" t="s">
        <v>90</v>
      </c>
      <c r="I22" s="1">
        <v>77</v>
      </c>
      <c r="J22" s="2">
        <v>732227795</v>
      </c>
      <c r="K22" s="4" t="s">
        <v>91</v>
      </c>
      <c r="L22" s="1"/>
    </row>
    <row r="23" spans="1:12" x14ac:dyDescent="0.3">
      <c r="A23" s="9">
        <v>20</v>
      </c>
      <c r="B23" s="9" t="s">
        <v>131</v>
      </c>
      <c r="C23" s="9" t="s">
        <v>132</v>
      </c>
      <c r="D23" s="10">
        <v>27308</v>
      </c>
      <c r="E23" s="11">
        <f ca="1">DATEDIF(Tabulka1[[#This Row],[Datum narození]],TODAY(),"y")</f>
        <v>44</v>
      </c>
      <c r="F23" s="9">
        <v>74100309</v>
      </c>
      <c r="G23" s="9">
        <v>69601</v>
      </c>
      <c r="H23" s="9" t="s">
        <v>133</v>
      </c>
      <c r="I23" s="9" t="s">
        <v>134</v>
      </c>
      <c r="J23" s="12">
        <v>731932855</v>
      </c>
      <c r="K23" s="15" t="s">
        <v>135</v>
      </c>
      <c r="L23" s="9" t="s">
        <v>133</v>
      </c>
    </row>
    <row r="24" spans="1:12" x14ac:dyDescent="0.3">
      <c r="A24" s="9">
        <v>21</v>
      </c>
      <c r="B24" s="1" t="s">
        <v>92</v>
      </c>
      <c r="C24" s="1" t="s">
        <v>30</v>
      </c>
      <c r="D24" s="5">
        <v>21671</v>
      </c>
      <c r="E24" s="6">
        <f ca="1">DATEDIF(Tabulka1[[#This Row],[Datum narození]],TODAY(),"y")</f>
        <v>59</v>
      </c>
      <c r="F24" s="1">
        <v>59050374</v>
      </c>
      <c r="G24" s="1">
        <v>69501</v>
      </c>
      <c r="H24" s="1" t="s">
        <v>26</v>
      </c>
      <c r="I24" s="1" t="s">
        <v>93</v>
      </c>
      <c r="J24" s="2">
        <v>776440430</v>
      </c>
      <c r="K24" s="1" t="s">
        <v>94</v>
      </c>
      <c r="L24" s="1"/>
    </row>
    <row r="25" spans="1:12" x14ac:dyDescent="0.3">
      <c r="A25" s="1">
        <v>22</v>
      </c>
      <c r="B25" s="1" t="s">
        <v>95</v>
      </c>
      <c r="C25" s="1" t="s">
        <v>96</v>
      </c>
      <c r="D25" s="5">
        <v>27112</v>
      </c>
      <c r="E25" s="6">
        <f ca="1">DATEDIF(Tabulka1[[#This Row],[Datum narození]],TODAY(),"y")</f>
        <v>45</v>
      </c>
      <c r="F25" s="1">
        <v>77031253</v>
      </c>
      <c r="G25" s="1" t="s">
        <v>67</v>
      </c>
      <c r="H25" s="1" t="s">
        <v>68</v>
      </c>
      <c r="I25" s="1" t="s">
        <v>97</v>
      </c>
      <c r="J25" s="2">
        <v>704445814</v>
      </c>
      <c r="K25" s="4" t="s">
        <v>98</v>
      </c>
      <c r="L25" s="1"/>
    </row>
    <row r="26" spans="1:12" x14ac:dyDescent="0.3">
      <c r="A26" s="1">
        <v>23</v>
      </c>
      <c r="B26" s="1" t="s">
        <v>99</v>
      </c>
      <c r="C26" s="1" t="s">
        <v>100</v>
      </c>
      <c r="D26" s="5">
        <v>17406</v>
      </c>
      <c r="E26" s="6">
        <f ca="1">DATEDIF(Tabulka1[[#This Row],[Datum narození]],TODAY(),"y")</f>
        <v>71</v>
      </c>
      <c r="F26" s="1">
        <v>47080081</v>
      </c>
      <c r="G26" s="1">
        <v>69803</v>
      </c>
      <c r="H26" s="1" t="s">
        <v>101</v>
      </c>
      <c r="I26" s="1">
        <v>241</v>
      </c>
      <c r="J26" s="2">
        <v>731963265</v>
      </c>
      <c r="K26" s="4" t="s">
        <v>102</v>
      </c>
      <c r="L26" s="1" t="s">
        <v>103</v>
      </c>
    </row>
    <row r="27" spans="1:12" x14ac:dyDescent="0.3">
      <c r="A27" s="9">
        <v>24</v>
      </c>
      <c r="B27" s="1" t="s">
        <v>140</v>
      </c>
      <c r="C27" s="1" t="s">
        <v>141</v>
      </c>
      <c r="D27" s="5">
        <v>37869</v>
      </c>
      <c r="E27" s="6">
        <f ca="1">DATEDIF(Tabulka1[[#This Row],[Datum narození]],TODAY(),"y")</f>
        <v>15</v>
      </c>
      <c r="F27" s="13" t="s">
        <v>149</v>
      </c>
      <c r="G27" s="1">
        <v>69501</v>
      </c>
      <c r="H27" s="1" t="s">
        <v>26</v>
      </c>
      <c r="I27" s="1" t="s">
        <v>148</v>
      </c>
      <c r="J27" s="2">
        <v>601573196</v>
      </c>
      <c r="K27" s="1" t="s">
        <v>147</v>
      </c>
      <c r="L27" s="1" t="s">
        <v>133</v>
      </c>
    </row>
    <row r="28" spans="1:12" x14ac:dyDescent="0.3">
      <c r="A28" s="9">
        <v>25</v>
      </c>
      <c r="B28" s="9" t="s">
        <v>168</v>
      </c>
      <c r="C28" s="9" t="s">
        <v>63</v>
      </c>
      <c r="D28" s="10">
        <v>32267</v>
      </c>
      <c r="E28" s="11">
        <f ca="1">DATEDIF(Tabulka1[[#This Row],[Datum narození]],TODAY(),"y")</f>
        <v>30</v>
      </c>
      <c r="F28" s="9">
        <v>88050270</v>
      </c>
      <c r="G28" s="9">
        <v>69701</v>
      </c>
      <c r="H28" s="9" t="s">
        <v>169</v>
      </c>
      <c r="I28" s="9"/>
      <c r="J28" s="12">
        <v>776145217</v>
      </c>
      <c r="K28" s="9" t="s">
        <v>170</v>
      </c>
      <c r="L28" s="9"/>
    </row>
    <row r="29" spans="1:12" x14ac:dyDescent="0.3">
      <c r="A29" s="9">
        <v>26</v>
      </c>
      <c r="B29" s="9" t="s">
        <v>137</v>
      </c>
      <c r="C29" s="9" t="s">
        <v>51</v>
      </c>
      <c r="D29" s="10">
        <v>25689</v>
      </c>
      <c r="E29" s="11">
        <f ca="1">DATEDIF(Tabulka1[[#This Row],[Datum narození]],TODAY(),"y")</f>
        <v>48</v>
      </c>
      <c r="F29" s="9">
        <v>70050006</v>
      </c>
      <c r="G29" s="9">
        <v>69501</v>
      </c>
      <c r="H29" s="9" t="s">
        <v>26</v>
      </c>
      <c r="I29" s="9" t="s">
        <v>144</v>
      </c>
      <c r="J29" s="12">
        <v>608241853</v>
      </c>
      <c r="K29" s="15" t="s">
        <v>150</v>
      </c>
      <c r="L29" s="9"/>
    </row>
    <row r="30" spans="1:12" x14ac:dyDescent="0.3">
      <c r="A30" s="1">
        <v>27</v>
      </c>
      <c r="B30" s="9" t="s">
        <v>154</v>
      </c>
      <c r="C30" s="9" t="s">
        <v>155</v>
      </c>
      <c r="D30" s="10">
        <v>35651</v>
      </c>
      <c r="E30" s="11">
        <f ca="1">DATEDIF(Tabulka1[[#This Row],[Datum narození]],TODAY(),"y")</f>
        <v>21</v>
      </c>
      <c r="F30" s="9">
        <v>97080473</v>
      </c>
      <c r="G30" s="9">
        <v>69801</v>
      </c>
      <c r="H30" s="9" t="s">
        <v>156</v>
      </c>
      <c r="I30" s="9" t="s">
        <v>157</v>
      </c>
      <c r="J30" s="12">
        <v>604383013</v>
      </c>
      <c r="K30" s="15" t="s">
        <v>158</v>
      </c>
      <c r="L30" s="9" t="s">
        <v>159</v>
      </c>
    </row>
    <row r="31" spans="1:12" x14ac:dyDescent="0.3">
      <c r="A31" s="1">
        <v>28</v>
      </c>
      <c r="B31" s="1" t="s">
        <v>104</v>
      </c>
      <c r="C31" s="1" t="s">
        <v>13</v>
      </c>
      <c r="D31" s="5">
        <v>26398</v>
      </c>
      <c r="E31" s="6">
        <f ca="1">DATEDIF(Tabulka1[[#This Row],[Datum narození]],TODAY(),"y")</f>
        <v>46</v>
      </c>
      <c r="F31" s="1">
        <v>72040291</v>
      </c>
      <c r="G31" s="1">
        <v>69618</v>
      </c>
      <c r="H31" s="1" t="s">
        <v>105</v>
      </c>
      <c r="I31" s="1" t="s">
        <v>106</v>
      </c>
      <c r="J31" s="2">
        <v>776377027</v>
      </c>
      <c r="K31" s="1" t="s">
        <v>107</v>
      </c>
      <c r="L31" s="1" t="s">
        <v>105</v>
      </c>
    </row>
    <row r="32" spans="1:12" x14ac:dyDescent="0.3">
      <c r="A32" s="9">
        <v>29</v>
      </c>
      <c r="B32" s="1" t="s">
        <v>108</v>
      </c>
      <c r="C32" s="1" t="s">
        <v>109</v>
      </c>
      <c r="D32" s="5">
        <v>24117</v>
      </c>
      <c r="E32" s="6">
        <f ca="1">DATEDIF(Tabulka1[[#This Row],[Datum narození]],TODAY(),"y")</f>
        <v>53</v>
      </c>
      <c r="F32" s="1">
        <v>66010658</v>
      </c>
      <c r="G32" s="1">
        <v>69501</v>
      </c>
      <c r="H32" s="1" t="s">
        <v>26</v>
      </c>
      <c r="I32" s="1" t="s">
        <v>110</v>
      </c>
      <c r="J32" s="2">
        <v>739467854</v>
      </c>
      <c r="K32" s="1" t="s">
        <v>111</v>
      </c>
      <c r="L32" s="1"/>
    </row>
    <row r="33" spans="1:12" x14ac:dyDescent="0.3">
      <c r="A33" s="9">
        <v>30</v>
      </c>
      <c r="B33" s="1" t="s">
        <v>112</v>
      </c>
      <c r="C33" s="1" t="s">
        <v>113</v>
      </c>
      <c r="D33" s="5">
        <f>DATE(1995,8,30)</f>
        <v>34941</v>
      </c>
      <c r="E33" s="6">
        <f ca="1">DATEDIF(Tabulka1[[#This Row],[Datum narození]],TODAY(),"y")</f>
        <v>23</v>
      </c>
      <c r="F33" s="1">
        <v>95081842</v>
      </c>
      <c r="G33" s="1">
        <v>69617</v>
      </c>
      <c r="H33" s="1" t="s">
        <v>114</v>
      </c>
      <c r="I33" s="1" t="s">
        <v>115</v>
      </c>
      <c r="J33" s="2">
        <v>724273218</v>
      </c>
      <c r="K33" s="1" t="s">
        <v>116</v>
      </c>
      <c r="L33" s="1" t="s">
        <v>114</v>
      </c>
    </row>
    <row r="34" spans="1:12" x14ac:dyDescent="0.3">
      <c r="A34" s="9">
        <v>31</v>
      </c>
      <c r="B34" s="1" t="s">
        <v>117</v>
      </c>
      <c r="C34" s="1" t="s">
        <v>118</v>
      </c>
      <c r="D34" s="5">
        <v>23104</v>
      </c>
      <c r="E34" s="6">
        <f ca="1">DATEDIF(Tabulka1[[#This Row],[Datum narození]],TODAY(),"y")</f>
        <v>55</v>
      </c>
      <c r="F34" s="1">
        <v>63040036</v>
      </c>
      <c r="G34" s="1" t="s">
        <v>119</v>
      </c>
      <c r="H34" s="1" t="s">
        <v>26</v>
      </c>
      <c r="I34" s="1" t="s">
        <v>120</v>
      </c>
      <c r="J34" s="2">
        <v>728242928</v>
      </c>
      <c r="K34" s="1" t="s">
        <v>121</v>
      </c>
      <c r="L34" s="1" t="s">
        <v>122</v>
      </c>
    </row>
    <row r="35" spans="1:12" x14ac:dyDescent="0.3">
      <c r="A35" s="1">
        <v>32</v>
      </c>
      <c r="B35" s="1" t="s">
        <v>117</v>
      </c>
      <c r="C35" s="1" t="s">
        <v>63</v>
      </c>
      <c r="D35" s="5">
        <v>33272</v>
      </c>
      <c r="E35" s="6">
        <f ca="1">DATEDIF(Tabulka1[[#This Row],[Datum narození]],TODAY(),"y")</f>
        <v>28</v>
      </c>
      <c r="F35" s="1">
        <v>91020181</v>
      </c>
      <c r="G35" s="1" t="s">
        <v>25</v>
      </c>
      <c r="H35" s="1" t="s">
        <v>26</v>
      </c>
      <c r="I35" s="1" t="s">
        <v>120</v>
      </c>
      <c r="J35" s="2">
        <v>720511541</v>
      </c>
      <c r="K35" s="1" t="s">
        <v>123</v>
      </c>
      <c r="L35" s="1" t="s">
        <v>105</v>
      </c>
    </row>
    <row r="36" spans="1:12" x14ac:dyDescent="0.3">
      <c r="A36" s="1">
        <v>33</v>
      </c>
      <c r="B36" s="1" t="s">
        <v>117</v>
      </c>
      <c r="C36" s="1" t="s">
        <v>124</v>
      </c>
      <c r="D36" s="5">
        <v>29684</v>
      </c>
      <c r="E36" s="6">
        <f ca="1">DATEDIF(Tabulka1[[#This Row],[Datum narození]],TODAY(),"y")</f>
        <v>37</v>
      </c>
      <c r="F36" s="1">
        <v>81040468</v>
      </c>
      <c r="G36" s="1" t="s">
        <v>54</v>
      </c>
      <c r="H36" s="1" t="s">
        <v>26</v>
      </c>
      <c r="I36" s="1" t="s">
        <v>125</v>
      </c>
      <c r="J36" s="17">
        <v>702153138</v>
      </c>
      <c r="K36" s="1" t="s">
        <v>126</v>
      </c>
      <c r="L36" s="1" t="s">
        <v>127</v>
      </c>
    </row>
    <row r="37" spans="1:12" x14ac:dyDescent="0.3">
      <c r="A37" s="9">
        <v>34</v>
      </c>
      <c r="B37" s="1"/>
      <c r="C37" s="1"/>
      <c r="D37" s="5"/>
      <c r="E37" s="6">
        <f ca="1">DATEDIF(Tabulka1[[#This Row],[Datum narození]],TODAY(),"y")</f>
        <v>119</v>
      </c>
      <c r="F37" s="1"/>
      <c r="G37" s="1"/>
      <c r="H37" s="1"/>
      <c r="I37" s="1"/>
      <c r="J37" s="1"/>
      <c r="K37" s="1"/>
      <c r="L37" s="1"/>
    </row>
    <row r="38" spans="1:12" x14ac:dyDescent="0.3">
      <c r="A38" s="9">
        <v>35</v>
      </c>
      <c r="B38" s="1"/>
      <c r="C38" s="1"/>
      <c r="D38" s="5"/>
      <c r="E38" s="6">
        <f ca="1">DATEDIF(Tabulka1[[#This Row],[Datum narození]],TODAY(),"y")</f>
        <v>119</v>
      </c>
      <c r="F38" s="1"/>
      <c r="G38" s="1"/>
      <c r="H38" s="1"/>
      <c r="I38" s="1"/>
      <c r="J38" s="1"/>
      <c r="K38" s="1"/>
      <c r="L38" s="1"/>
    </row>
    <row r="39" spans="1:12" x14ac:dyDescent="0.3">
      <c r="A39" s="9">
        <v>36</v>
      </c>
      <c r="B39" s="1"/>
      <c r="C39" s="1"/>
      <c r="D39" s="5"/>
      <c r="E39" s="6">
        <f ca="1">DATEDIF(Tabulka1[[#This Row],[Datum narození]],TODAY(),"y")</f>
        <v>119</v>
      </c>
      <c r="F39" s="1"/>
      <c r="G39" s="1"/>
      <c r="H39" s="1"/>
      <c r="I39" s="1"/>
      <c r="J39" s="1"/>
      <c r="K39" s="1"/>
      <c r="L39" s="1"/>
    </row>
    <row r="40" spans="1:12" x14ac:dyDescent="0.3">
      <c r="A40" s="1">
        <v>37</v>
      </c>
      <c r="B40" s="1"/>
      <c r="C40" s="1"/>
      <c r="D40" s="5"/>
      <c r="E40" s="6">
        <f ca="1">DATEDIF(Tabulka1[[#This Row],[Datum narození]],TODAY(),"y")</f>
        <v>119</v>
      </c>
      <c r="F40" s="1"/>
      <c r="G40" s="1"/>
      <c r="H40" s="1"/>
      <c r="I40" s="1"/>
      <c r="J40" s="1"/>
      <c r="K40" s="1"/>
      <c r="L40" s="1"/>
    </row>
  </sheetData>
  <mergeCells count="1">
    <mergeCell ref="A1:M1"/>
  </mergeCells>
  <conditionalFormatting sqref="E4:E40">
    <cfRule type="cellIs" dxfId="14" priority="1" operator="greaterThan">
      <formula>40</formula>
    </cfRule>
  </conditionalFormatting>
  <hyperlinks>
    <hyperlink ref="K11" r:id="rId1"/>
    <hyperlink ref="K26" r:id="rId2"/>
    <hyperlink ref="K25" r:id="rId3"/>
    <hyperlink ref="K22" r:id="rId4"/>
    <hyperlink ref="K21" r:id="rId5"/>
    <hyperlink ref="K17" r:id="rId6"/>
    <hyperlink ref="K16" r:id="rId7"/>
    <hyperlink ref="K15" r:id="rId8"/>
    <hyperlink ref="K14" r:id="rId9"/>
    <hyperlink ref="K13" r:id="rId10"/>
    <hyperlink ref="K6" r:id="rId11"/>
    <hyperlink ref="K32" r:id="rId12"/>
    <hyperlink ref="K12" r:id="rId13"/>
    <hyperlink ref="K24" r:id="rId14"/>
    <hyperlink ref="K33" r:id="rId15"/>
    <hyperlink ref="K34" r:id="rId16"/>
    <hyperlink ref="K36" r:id="rId17"/>
    <hyperlink ref="K35" r:id="rId18"/>
    <hyperlink ref="K10" r:id="rId19"/>
    <hyperlink ref="K9" r:id="rId20"/>
    <hyperlink ref="K5" r:id="rId21"/>
    <hyperlink ref="K7" r:id="rId22"/>
    <hyperlink ref="K18" r:id="rId23"/>
    <hyperlink ref="K23" r:id="rId24"/>
    <hyperlink ref="K29" r:id="rId25"/>
    <hyperlink ref="K4" r:id="rId26"/>
    <hyperlink ref="K30" r:id="rId27"/>
    <hyperlink ref="K19" r:id="rId28"/>
  </hyperlinks>
  <pageMargins left="0.82677165354330717" right="0.43307086614173229" top="0.55118110236220474" bottom="0.35433070866141736" header="0.31496062992125984" footer="0.31496062992125984"/>
  <pageSetup paperSize="9" scale="80" orientation="landscape" r:id="rId29"/>
  <tableParts count="1">
    <tablePart r:id="rId3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Lubomír Řičica</dc:creator>
  <cp:lastModifiedBy>OFS Hodonín</cp:lastModifiedBy>
  <cp:lastPrinted>2019-03-16T04:08:33Z</cp:lastPrinted>
  <dcterms:created xsi:type="dcterms:W3CDTF">2018-07-25T08:08:46Z</dcterms:created>
  <dcterms:modified xsi:type="dcterms:W3CDTF">2019-03-29T06:51:53Z</dcterms:modified>
</cp:coreProperties>
</file>